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onsolidación 360°" sheetId="2" state="visible" r:id="rId2"/>
    <sheet name="Plan de Medidas 5.0" sheetId="3" state="visible" r:id="rId3"/>
    <sheet name="Dashboard Directivo 5.0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Segoe UI"/>
      <color rgb="000F172A"/>
      <sz val="8.5"/>
    </font>
    <font>
      <name val="Segoe UI"/>
      <b val="1"/>
      <color rgb="000F172A"/>
      <sz val="9"/>
    </font>
    <font>
      <name val="Segoe UI"/>
      <b val="1"/>
      <color rgb="000F172A"/>
      <sz val="8.5"/>
    </font>
    <font>
      <name val="Consolas"/>
      <b val="1"/>
      <color rgb="005B21B6"/>
      <sz val="8.5"/>
    </font>
    <font>
      <name val="Segoe UI"/>
      <b val="1"/>
      <color rgb="005B21B6"/>
      <sz val="11"/>
    </font>
    <font>
      <name val="Segoe UI"/>
      <b val="1"/>
      <color rgb="005B21B6"/>
      <sz val="13"/>
    </font>
    <font>
      <name val="Segoe UI"/>
      <b val="1"/>
      <color rgb="00475569"/>
      <sz val="8.5"/>
    </font>
    <font>
      <name val="Segoe UI"/>
      <b val="1"/>
      <color rgb="005B21B6"/>
      <sz val="22"/>
    </font>
    <font>
      <name val="Segoe UI"/>
      <b val="1"/>
      <color rgb="005B21B6"/>
      <sz val="20"/>
    </font>
    <font>
      <name val="Segoe UI"/>
      <b val="1"/>
      <color rgb="0016A34A"/>
      <sz val="20"/>
    </font>
  </fonts>
  <fills count="8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EDE9FE"/>
        <bgColor rgb="00EDE9FE"/>
      </patternFill>
    </fill>
    <fill>
      <patternFill patternType="solid">
        <fgColor rgb="00F8FAFC"/>
        <bgColor rgb="00F8FAFC"/>
      </patternFill>
    </fill>
    <fill>
      <patternFill patternType="solid">
        <fgColor rgb="007C3AED"/>
        <bgColor rgb="007C3AED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medium">
        <color rgb="007C3AED"/>
      </right>
      <top style="medium">
        <color rgb="007C3AED"/>
      </top>
      <bottom style="medium">
        <color rgb="007C3AED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top" wrapText="1"/>
    </xf>
    <xf numFmtId="0" fontId="0" fillId="4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2" fontId="10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2" fontId="10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right" vertical="center"/>
    </xf>
    <xf numFmtId="2" fontId="8" fillId="2" borderId="1" applyAlignment="1" pivotButton="0" quotePrefix="0" xfId="0">
      <alignment horizontal="center" vertical="center" wrapText="1"/>
    </xf>
    <xf numFmtId="2" fontId="11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center" vertical="center" wrapText="1"/>
    </xf>
    <xf numFmtId="2" fontId="13" fillId="2" borderId="1" applyAlignment="1" pivotButton="0" quotePrefix="0" xfId="0">
      <alignment horizontal="center" vertical="center" wrapText="1"/>
    </xf>
    <xf numFmtId="2" fontId="14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top" wrapText="1"/>
    </xf>
    <xf numFmtId="0" fontId="0" fillId="2" borderId="2" pivotButton="0" quotePrefix="0" xfId="0"/>
    <xf numFmtId="0" fontId="7" fillId="5" borderId="1" applyAlignment="1" pivotButton="0" quotePrefix="0" xfId="0">
      <alignment horizontal="left" vertical="center" wrapText="1"/>
    </xf>
    <xf numFmtId="0" fontId="0" fillId="6" borderId="1" pivotButton="0" quotePrefix="0" xfId="0"/>
    <xf numFmtId="2" fontId="6" fillId="6" borderId="1" applyAlignment="1" pivotButton="0" quotePrefix="0" xfId="0">
      <alignment horizontal="center" vertical="center" wrapText="1"/>
    </xf>
    <xf numFmtId="2" fontId="6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166534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Madurez: Capacidades Digitales vs. Organizacionales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 Directivo 5.0'!C15</f>
            </strRef>
          </tx>
          <spPr>
            <a:ln>
              <a:prstDash val="solid"/>
            </a:ln>
          </spPr>
          <cat>
            <numRef>
              <f>'Dashboard Directivo 5.0'!$A$16:$A$19</f>
            </numRef>
          </cat>
          <val>
            <numRef>
              <f>'Dashboard Directivo 5.0'!$C$16:$C$19</f>
            </numRef>
          </val>
        </ser>
        <ser>
          <idx val="1"/>
          <order val="1"/>
          <tx>
            <strRef>
              <f>'Dashboard Directivo 5.0'!D15</f>
            </strRef>
          </tx>
          <spPr>
            <a:ln>
              <a:prstDash val="solid"/>
            </a:ln>
          </spPr>
          <cat>
            <numRef>
              <f>'Dashboard Directivo 5.0'!$A$16:$A$19</f>
            </numRef>
          </cat>
          <val>
            <numRef>
              <f>'Dashboard Directivo 5.0'!$D$16:$D$19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Nivel (0 a 5)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13</row>
      <rowOff>0</rowOff>
    </from>
    <ext cx="612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0" customWidth="1" min="3" max="3"/>
    <col width="26" customWidth="1" min="4" max="4"/>
    <col width="26" customWidth="1" min="5" max="5"/>
    <col width="26" customWidth="1" min="6" max="6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</row>
    <row r="2" ht="18" customHeight="1">
      <c r="A2" s="3" t="inlineStr">
        <is>
          <t>GUÍA METODOLÓGICA Y FUNDAMENTO CIENTÍFICO - DIAGNÓSTICO GLOBAL CONSOLIDADO - EMPRESAS 5.0</t>
        </is>
      </c>
      <c r="B2" s="2" t="n"/>
      <c r="C2" s="2" t="n"/>
      <c r="D2" s="2" t="n"/>
      <c r="E2" s="2" t="n"/>
      <c r="F2" s="2" t="n"/>
    </row>
    <row r="3" ht="24" customHeight="1">
      <c r="A3" s="4" t="inlineStr">
        <is>
          <t>Propósito: Instrucciones operativas, escala de madurez 5.0 y marco de referencia consultivo.</t>
        </is>
      </c>
      <c r="B3" s="2" t="n"/>
      <c r="C3" s="2" t="n"/>
      <c r="D3" s="2" t="n"/>
      <c r="E3" s="2" t="n"/>
      <c r="F3" s="2" t="n"/>
    </row>
    <row r="4" ht="17" customHeight="1">
      <c r="A4" s="5" t="inlineStr">
        <is>
          <t>Recurso Estratégico XPROF | Código: DX-00-GLOBAL | Comunidad 5.0 | Autor: Helman Carrillo</t>
        </is>
      </c>
      <c r="B4" s="2" t="n"/>
      <c r="C4" s="2" t="n"/>
      <c r="D4" s="2" t="n"/>
      <c r="E4" s="2" t="n"/>
      <c r="F4" s="2" t="n"/>
    </row>
    <row r="6" ht="22" customHeight="1">
      <c r="A6" s="6" t="inlineStr">
        <is>
          <t>1. FUNDAMENTO TEÓRICO Y MARCO DE REFERENCIA GLOBAL</t>
        </is>
      </c>
    </row>
    <row r="7">
      <c r="A7" s="7" t="inlineStr">
        <is>
          <t>El Diagnóstico Global Consolidado de Transformación Digital integra holísticamente las evaluaciones de los cuatro módulos estratégicos (Experiencia del Cliente, Operaciones Core, Procesos de Apoyo y Modelo de Negocio). Permite calcular el Índice General de Madurez Digital XPROF (0.0 a 5.0), identificar desbalances entre capacidades digitales y organizacionales, y generar automáticamente la Hoja de Ruta y el Plan de Medidas de Intervención Prioritaria.</t>
        </is>
      </c>
      <c r="B7" s="8" t="n"/>
      <c r="C7" s="8" t="n"/>
      <c r="D7" s="8" t="n"/>
      <c r="E7" s="8" t="n"/>
      <c r="F7" s="8" t="n"/>
    </row>
    <row r="8">
      <c r="A8" s="8" t="n"/>
      <c r="B8" s="8" t="n"/>
      <c r="C8" s="8" t="n"/>
      <c r="D8" s="8" t="n"/>
      <c r="E8" s="8" t="n"/>
      <c r="F8" s="8" t="n"/>
    </row>
    <row r="9">
      <c r="A9" s="8" t="n"/>
      <c r="B9" s="8" t="n"/>
      <c r="C9" s="8" t="n"/>
      <c r="D9" s="8" t="n"/>
      <c r="E9" s="8" t="n"/>
      <c r="F9" s="8" t="n"/>
    </row>
    <row r="11" ht="22" customHeight="1">
      <c r="A11" s="6" t="inlineStr">
        <is>
          <t>2. ESCALA ESTANDARIZADA DE MEDICIÓN DE MADUREZ (0 A 5)</t>
        </is>
      </c>
    </row>
    <row r="12" ht="20" customHeight="1">
      <c r="A12" s="9" t="inlineStr">
        <is>
          <t>Nivel</t>
        </is>
      </c>
      <c r="B12" s="9" t="inlineStr">
        <is>
          <t>Denominación</t>
        </is>
      </c>
      <c r="C12" s="9" t="inlineStr">
        <is>
          <t>Definición Conceptual</t>
        </is>
      </c>
      <c r="D12" s="9" t="inlineStr">
        <is>
          <t>Enfoque Tecnológico</t>
        </is>
      </c>
      <c r="E12" s="9" t="inlineStr">
        <is>
          <t>Cultura &amp; Talento</t>
        </is>
      </c>
      <c r="F12" s="9" t="inlineStr">
        <is>
          <t>Orientación al Valor</t>
        </is>
      </c>
    </row>
    <row r="13" ht="24" customHeight="1">
      <c r="A13" s="10" t="inlineStr">
        <is>
          <t>0</t>
        </is>
      </c>
      <c r="B13" s="11" t="inlineStr">
        <is>
          <t>Inexistente</t>
        </is>
      </c>
      <c r="C13" s="12" t="inlineStr">
        <is>
          <t>No existe adopción ni conocimiento formal del proceso digital.</t>
        </is>
      </c>
      <c r="D13" s="12" t="inlineStr">
        <is>
          <t>Procesos 100% analógicos / papel.</t>
        </is>
      </c>
      <c r="E13" s="12" t="inlineStr">
        <is>
          <t>Resistencia o desconocimiento total.</t>
        </is>
      </c>
      <c r="F13" s="12" t="inlineStr">
        <is>
          <t>Riesgo crítico de obsolescencia.</t>
        </is>
      </c>
    </row>
    <row r="14" ht="24" customHeight="1">
      <c r="A14" s="13" t="inlineStr">
        <is>
          <t>1</t>
        </is>
      </c>
      <c r="B14" s="14" t="inlineStr">
        <is>
          <t>Inicial / Ad-hoc</t>
        </is>
      </c>
      <c r="C14" s="15" t="inlineStr">
        <is>
          <t>Iniciativas digitales espontáneas, aisladas y sin coordinación.</t>
        </is>
      </c>
      <c r="D14" s="15" t="inlineStr">
        <is>
          <t>Herramientas básicas no integradas (hojas sueltas).</t>
        </is>
      </c>
      <c r="E14" s="15" t="inlineStr">
        <is>
          <t>Dependencia de individuos aislados.</t>
        </is>
      </c>
      <c r="F14" s="15" t="inlineStr">
        <is>
          <t>Eficiencia mínima y silos de datos.</t>
        </is>
      </c>
    </row>
    <row r="15" ht="24" customHeight="1">
      <c r="A15" s="10" t="inlineStr">
        <is>
          <t>2</t>
        </is>
      </c>
      <c r="B15" s="11" t="inlineStr">
        <is>
          <t>Básico / Adoptante</t>
        </is>
      </c>
      <c r="C15" s="12" t="inlineStr">
        <is>
          <t>Procesos clave digitalizados parcialmente; se reconocen beneficios.</t>
        </is>
      </c>
      <c r="D15" s="12" t="inlineStr">
        <is>
          <t>Software comercial estándar con uso operativo.</t>
        </is>
      </c>
      <c r="E15" s="12" t="inlineStr">
        <is>
          <t>Capacitación básica inicial.</t>
        </is>
      </c>
      <c r="F15" s="12" t="inlineStr">
        <is>
          <t>Ahorro de tiempo operativo puntual.</t>
        </is>
      </c>
    </row>
    <row r="16" ht="24" customHeight="1">
      <c r="A16" s="13" t="inlineStr">
        <is>
          <t>3</t>
        </is>
      </c>
      <c r="B16" s="14" t="inlineStr">
        <is>
          <t>Intermedio / En Desarrollo</t>
        </is>
      </c>
      <c r="C16" s="15" t="inlineStr">
        <is>
          <t>Integración transversal de sistemas; datos usados para decisiones.</t>
        </is>
      </c>
      <c r="D16" s="15" t="inlineStr">
        <is>
          <t>Plataformas conectadas (Cloud, CRM/ERP integrados).</t>
        </is>
      </c>
      <c r="E16" s="15" t="inlineStr">
        <is>
          <t>Equipos multidisciplinarios y colaboración.</t>
        </is>
      </c>
      <c r="F16" s="15" t="inlineStr">
        <is>
          <t>Mejora continua y control de KPIs.</t>
        </is>
      </c>
    </row>
    <row r="17" ht="24" customHeight="1">
      <c r="A17" s="10" t="inlineStr">
        <is>
          <t>4</t>
        </is>
      </c>
      <c r="B17" s="11" t="inlineStr">
        <is>
          <t>Avanzado / Optimizado</t>
        </is>
      </c>
      <c r="C17" s="12" t="inlineStr">
        <is>
          <t>Automatización intensiva, analítica avanzada y flujos autónomos.</t>
        </is>
      </c>
      <c r="D17" s="12" t="inlineStr">
        <is>
          <t>IA aplicada, RPA, IoT y analítica predictiva.</t>
        </is>
      </c>
      <c r="E17" s="12" t="inlineStr">
        <is>
          <t>Cultura ágil y toma de decisiones basada en datos.</t>
        </is>
      </c>
      <c r="F17" s="12" t="inlineStr">
        <is>
          <t>Diferenciación competitiva y alta rentabilidad.</t>
        </is>
      </c>
    </row>
    <row r="18" ht="24" customHeight="1">
      <c r="A18" s="13" t="inlineStr">
        <is>
          <t>5</t>
        </is>
      </c>
      <c r="B18" s="14" t="inlineStr">
        <is>
          <t>Líder Disruptivo 5.0</t>
        </is>
      </c>
      <c r="C18" s="15" t="inlineStr">
        <is>
          <t>Modelo centrado en plataformas, ecosistemas y co-creación continua.</t>
        </is>
      </c>
      <c r="D18" s="15" t="inlineStr">
        <is>
          <t>IA generativa/agéntica, gemelos digitales, API economy.</t>
        </is>
      </c>
      <c r="E18" s="15" t="inlineStr">
        <is>
          <t>Innovación abierta, agilismo total y adaptabilidad.</t>
        </is>
      </c>
      <c r="F18" s="15" t="inlineStr">
        <is>
          <t>Liderazgo de mercado y disrupción continua.</t>
        </is>
      </c>
    </row>
    <row r="20" ht="22" customHeight="1">
      <c r="A20" s="6" t="inlineStr">
        <is>
          <t>3. PASOS PARA EL DILIGENCIAMIENTO ASISTIDO</t>
        </is>
      </c>
    </row>
    <row r="21" ht="22" customHeight="1">
      <c r="A21" s="16" t="inlineStr">
        <is>
          <t>Paso 1</t>
        </is>
      </c>
      <c r="B21" s="11" t="inlineStr">
        <is>
          <t>Reunir al Equipo Clave</t>
        </is>
      </c>
      <c r="C21" s="12" t="inlineStr">
        <is>
          <t>Convoque a los líderes de proceso, operaciones, tecnología y estrategia para responder con objetividad.</t>
        </is>
      </c>
      <c r="D21" s="17" t="n"/>
      <c r="E21" s="17" t="n"/>
      <c r="F21" s="17" t="n"/>
    </row>
    <row r="22" ht="22" customHeight="1">
      <c r="A22" s="16" t="inlineStr">
        <is>
          <t>Paso 2</t>
        </is>
      </c>
      <c r="B22" s="11" t="inlineStr">
        <is>
          <t>Seleccionar de la Lista Desplegable</t>
        </is>
      </c>
      <c r="C22" s="12" t="inlineStr">
        <is>
          <t>En la pestaña 'Evaluación Modular', seleccione el nivel (0 a 5) que mejor describa la realidad actual.</t>
        </is>
      </c>
      <c r="D22" s="17" t="n"/>
      <c r="E22" s="17" t="n"/>
      <c r="F22" s="17" t="n"/>
    </row>
    <row r="23" ht="22" customHeight="1">
      <c r="A23" s="16" t="inlineStr">
        <is>
          <t>Paso 3</t>
        </is>
      </c>
      <c r="B23" s="11" t="inlineStr">
        <is>
          <t>Analizar el Pre-Diagnóstico en Tiempo Real</t>
        </is>
      </c>
      <c r="C23" s="12" t="inlineStr">
        <is>
          <t>Observe inmediatamente el semáforo, el diagnóstico automatizado y las medidas correctivas sugeridas.</t>
        </is>
      </c>
      <c r="D23" s="17" t="n"/>
      <c r="E23" s="17" t="n"/>
      <c r="F23" s="17" t="n"/>
    </row>
    <row r="24" ht="22" customHeight="1">
      <c r="A24" s="16" t="inlineStr">
        <is>
          <t>Paso 4</t>
        </is>
      </c>
      <c r="B24" s="11" t="inlineStr">
        <is>
          <t>Consultar el Dashboard Ejecutivo</t>
        </is>
      </c>
      <c r="C24" s="12" t="inlineStr">
        <is>
          <t>Revise los KPIs consolidados, las gráficas nativas de brechas y la caja de asesoría directiva.</t>
        </is>
      </c>
      <c r="D24" s="17" t="n"/>
      <c r="E24" s="17" t="n"/>
      <c r="F24" s="17" t="n"/>
    </row>
    <row r="25" ht="22" customHeight="1">
      <c r="A25" s="16" t="inlineStr">
        <is>
          <t>Paso 5</t>
        </is>
      </c>
      <c r="B25" s="11" t="inlineStr">
        <is>
          <t>Integrar al Consolidador Global DX-00</t>
        </is>
      </c>
      <c r="C25" s="12" t="inlineStr">
        <is>
          <t>Consolide los resultados en el libro maestro para obtener el mapa de ruta y plan de acción de 12 semanas.</t>
        </is>
      </c>
      <c r="D25" s="17" t="n"/>
      <c r="E25" s="17" t="n"/>
      <c r="F25" s="17" t="n"/>
    </row>
  </sheetData>
  <mergeCells count="13">
    <mergeCell ref="C22:F22"/>
    <mergeCell ref="A2:F2"/>
    <mergeCell ref="A11:F11"/>
    <mergeCell ref="C23:F23"/>
    <mergeCell ref="A1:F1"/>
    <mergeCell ref="C21:F21"/>
    <mergeCell ref="A6:F6"/>
    <mergeCell ref="A7:F9"/>
    <mergeCell ref="A4:F4"/>
    <mergeCell ref="C24:F24"/>
    <mergeCell ref="A3:F3"/>
    <mergeCell ref="C25:F25"/>
    <mergeCell ref="A20:F20"/>
  </mergeCells>
  <pageMargins left="0.35" right="0.35" top="0.7" bottom="0.7" header="0.3" footer="0.3"/>
  <pageSetup orientation="portrait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DX-00-GLOBAL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view="pageLayout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20" customWidth="1" min="4" max="4"/>
    <col width="16" customWidth="1" min="5" max="5"/>
    <col width="18" customWidth="1" min="6" max="6"/>
    <col width="28" customWidth="1" min="7" max="7"/>
    <col width="20" customWidth="1" min="8" max="8"/>
    <col width="34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CONSOLIDACIÓN INTEGRAL DEL NIVEL DE MADUREZ DIGITAL - DIAGNÓSTICO GLOBAL 360° EMPRESAS 5.0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Integración de puntajes modulares, cálculo del Índice General y balance de capacidades digitales vs. organizacionales.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DX-00-GLOBAL | Consultoría Estratégica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4" customHeight="1">
      <c r="A6" s="18" t="inlineStr">
        <is>
          <t>MÓDULO</t>
        </is>
      </c>
      <c r="B6" s="18" t="inlineStr">
        <is>
          <t>NOMBRE DE LA DIMENSIÓN ESTRATÉGICA</t>
        </is>
      </c>
      <c r="C6" s="18" t="inlineStr">
        <is>
          <t>PUNTAJE CAP. DIGITALES</t>
        </is>
      </c>
      <c r="D6" s="18" t="inlineStr">
        <is>
          <t>PUNTAJE CAP. ORGANIZACIONALES</t>
        </is>
      </c>
      <c r="E6" s="18" t="inlineStr">
        <is>
          <t>PROMEDIO MODULAR</t>
        </is>
      </c>
      <c r="F6" s="18" t="inlineStr">
        <is>
          <t>NIVEL DE MADUREZ</t>
        </is>
      </c>
      <c r="G6" s="18" t="inlineStr">
        <is>
          <t>BRECHA DETECTADA</t>
        </is>
      </c>
      <c r="H6" s="18" t="inlineStr">
        <is>
          <t>PRIORIDAD DE INTERVENCIÓN</t>
        </is>
      </c>
      <c r="I6" s="18" t="inlineStr">
        <is>
          <t>OBJETIVO DE TRANSFORMACIÓN 5.0</t>
        </is>
      </c>
    </row>
    <row r="7" ht="36" customHeight="1">
      <c r="A7" s="19" t="inlineStr">
        <is>
          <t>Módulo 1</t>
        </is>
      </c>
      <c r="B7" s="11" t="inlineStr">
        <is>
          <t>Experiencia del Cliente y Canales Digitales (CX)</t>
        </is>
      </c>
      <c r="C7" s="20" t="n">
        <v>2.6</v>
      </c>
      <c r="D7" s="20" t="n">
        <v>2.33</v>
      </c>
      <c r="E7" s="21">
        <f>AVERAGE(C7:D7)</f>
        <v/>
      </c>
      <c r="F7" s="10">
        <f>IF(E7&lt;1.5,"Nivel 1 - Inicial",IF(E7&lt;2.5,"Nivel 2 - Básico",IF(E7&lt;3.5,"Nivel 3 - En Desarrollo",IF(E7&lt;4.5,"Nivel 4 - Avanzado","Nivel 5 - Líder 5.0"))))</f>
        <v/>
      </c>
      <c r="G7" s="12">
        <f>IF(E7&lt;2,"Brecha Severa (Déficit &gt;60%)",IF(E7&lt;3,"Brecha Moderada (Déficit 40-60%)",IF(E7&lt;4,"Brecha Menor (Déficit 20-40%)","Brecha Cerrada / Benchmark")))</f>
        <v/>
      </c>
      <c r="H7" s="10">
        <f>IF(E7&lt;2.2,"CRÍTICA - Corto Plazo",IF(E7&lt;3.2,"ALTA - Mediano Plazo","MEDIA - Optimización"))</f>
        <v/>
      </c>
      <c r="I7" s="12" t="inlineStr">
        <is>
          <t>Fidelización omnicanal, personalización analítica y co-creación.</t>
        </is>
      </c>
    </row>
    <row r="8" ht="36" customHeight="1">
      <c r="A8" s="22" t="inlineStr">
        <is>
          <t>Módulo 2</t>
        </is>
      </c>
      <c r="B8" s="14" t="inlineStr">
        <is>
          <t>Operaciones Core e Industria 4.0/5.0 (OPS)</t>
        </is>
      </c>
      <c r="C8" s="23" t="n">
        <v>2</v>
      </c>
      <c r="D8" s="23" t="n">
        <v>2.67</v>
      </c>
      <c r="E8" s="24">
        <f>AVERAGE(C8:D8)</f>
        <v/>
      </c>
      <c r="F8" s="13">
        <f>IF(E8&lt;1.5,"Nivel 1 - Inicial",IF(E8&lt;2.5,"Nivel 2 - Básico",IF(E8&lt;3.5,"Nivel 3 - En Desarrollo",IF(E8&lt;4.5,"Nivel 4 - Avanzado","Nivel 5 - Líder 5.0"))))</f>
        <v/>
      </c>
      <c r="G8" s="15">
        <f>IF(E8&lt;2,"Brecha Severa (Déficit &gt;60%)",IF(E8&lt;3,"Brecha Moderada (Déficit 40-60%)",IF(E8&lt;4,"Brecha Menor (Déficit 20-40%)","Brecha Cerrada / Benchmark")))</f>
        <v/>
      </c>
      <c r="H8" s="13">
        <f>IF(E8&lt;2.2,"CRÍTICA - Corto Plazo",IF(E8&lt;3.2,"ALTA - Mediano Plazo","MEDIA - Optimización"))</f>
        <v/>
      </c>
      <c r="I8" s="15" t="inlineStr">
        <is>
          <t>Digitalización operativa, automatización RPA y trazabilidad total.</t>
        </is>
      </c>
    </row>
    <row r="9" ht="36" customHeight="1">
      <c r="A9" s="19" t="inlineStr">
        <is>
          <t>Módulo 3</t>
        </is>
      </c>
      <c r="B9" s="11" t="inlineStr">
        <is>
          <t>Procesos de Apoyo y Gestión del Talento (SUP)</t>
        </is>
      </c>
      <c r="C9" s="20" t="n">
        <v>2.33</v>
      </c>
      <c r="D9" s="20" t="n">
        <v>2.25</v>
      </c>
      <c r="E9" s="21">
        <f>AVERAGE(C9:D9)</f>
        <v/>
      </c>
      <c r="F9" s="10">
        <f>IF(E9&lt;1.5,"Nivel 1 - Inicial",IF(E9&lt;2.5,"Nivel 2 - Básico",IF(E9&lt;3.5,"Nivel 3 - En Desarrollo",IF(E9&lt;4.5,"Nivel 4 - Avanzado","Nivel 5 - Líder 5.0"))))</f>
        <v/>
      </c>
      <c r="G9" s="12">
        <f>IF(E9&lt;2,"Brecha Severa (Déficit &gt;60%)",IF(E9&lt;3,"Brecha Moderada (Déficit 40-60%)",IF(E9&lt;4,"Brecha Menor (Déficit 20-40%)","Brecha Cerrada / Benchmark")))</f>
        <v/>
      </c>
      <c r="H9" s="10">
        <f>IF(E9&lt;2.2,"CRÍTICA - Corto Plazo",IF(E9&lt;3.2,"ALTA - Mediano Plazo","MEDIA - Optimización"))</f>
        <v/>
      </c>
      <c r="I9" s="12" t="inlineStr">
        <is>
          <t>Agilidad en back-office, ciberseguridad y upskilling digital del talento.</t>
        </is>
      </c>
    </row>
    <row r="10" ht="36" customHeight="1">
      <c r="A10" s="22" t="inlineStr">
        <is>
          <t>Módulo 4</t>
        </is>
      </c>
      <c r="B10" s="14" t="inlineStr">
        <is>
          <t>Modelo de Negocio, Plataformas e Innovación (BIZ)</t>
        </is>
      </c>
      <c r="C10" s="23" t="n">
        <v>2</v>
      </c>
      <c r="D10" s="23" t="n">
        <v>2.33</v>
      </c>
      <c r="E10" s="24">
        <f>AVERAGE(C10:D10)</f>
        <v/>
      </c>
      <c r="F10" s="13">
        <f>IF(E10&lt;1.5,"Nivel 1 - Inicial",IF(E10&lt;2.5,"Nivel 2 - Básico",IF(E10&lt;3.5,"Nivel 3 - En Desarrollo",IF(E10&lt;4.5,"Nivel 4 - Avanzado","Nivel 5 - Líder 5.0"))))</f>
        <v/>
      </c>
      <c r="G10" s="15">
        <f>IF(E10&lt;2,"Brecha Severa (Déficit &gt;60%)",IF(E10&lt;3,"Brecha Moderada (Déficit 40-60%)",IF(E10&lt;4,"Brecha Menor (Déficit 20-40%)","Brecha Cerrada / Benchmark")))</f>
        <v/>
      </c>
      <c r="H10" s="13">
        <f>IF(E10&lt;2.2,"CRÍTICA - Corto Plazo",IF(E10&lt;3.2,"ALTA - Mediano Plazo","MEDIA - Optimización"))</f>
        <v/>
      </c>
      <c r="I10" s="15" t="inlineStr">
        <is>
          <t>Servitización, monetización de datos y cultura ágil a escala.</t>
        </is>
      </c>
    </row>
    <row r="11" ht="26" customHeight="1">
      <c r="A11" s="25" t="inlineStr">
        <is>
          <t>ÍNDICE GLOBAL DE MADUREZ DIGITAL XPROF</t>
        </is>
      </c>
      <c r="B11" s="17" t="n"/>
      <c r="C11" s="26">
        <f>AVERAGE(C7:C10)</f>
        <v/>
      </c>
      <c r="D11" s="26">
        <f>AVERAGE(D7:D10)</f>
        <v/>
      </c>
      <c r="E11" s="27">
        <f>AVERAGE(E7:E10)</f>
        <v/>
      </c>
      <c r="F11" s="28">
        <f>IF(E11&lt;1.5,"Nivel 1 - Inicial",IF(E11&lt;2.5,"Nivel 2 - Básico",IF(E11&lt;3.5,"Nivel 3 - En Desarrollo",IF(E11&lt;4.5,"Nivel 4 - Avanzado","Nivel 5 - Líder 5.0"))))</f>
        <v/>
      </c>
      <c r="G11" s="29">
        <f>IF(E11&lt;2.5,"DICTAMEN GLOBAL: Estado Básico. Requiere hoja de ruta integral de transformación digital.",IF(E11&lt;3.8,"DICTAMEN GLOBAL: Estado En Desarrollo. Enfoque en escalamiento, automatización y datos.","DICTAMEN GLOBAL: Estado Avanzado. Enfoque en liderazgo de ecosistema e IA 5.0."))</f>
        <v/>
      </c>
      <c r="H11" s="17" t="n"/>
      <c r="I11" s="17" t="n"/>
    </row>
  </sheetData>
  <mergeCells count="6">
    <mergeCell ref="A2:I2"/>
    <mergeCell ref="A11:B11"/>
    <mergeCell ref="A1:I1"/>
    <mergeCell ref="A3:I3"/>
    <mergeCell ref="A4:I4"/>
    <mergeCell ref="G11:I11"/>
  </mergeCells>
  <conditionalFormatting sqref="H7:H10">
    <cfRule type="cellIs" priority="1" operator="equal" dxfId="0">
      <formula>"CRÍTICA - Corto Plazo"</formula>
    </cfRule>
    <cfRule type="cellIs" priority="2" operator="equal" dxfId="1">
      <formula>"ALTA - Mediano Plazo"</formula>
    </cfRule>
    <cfRule type="cellIs" priority="3" operator="equal" dxfId="2">
      <formula>"MEDIA - Optimización"</formula>
    </cfRule>
  </conditionalFormatting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DX-00-GLOBAL | Versión: 2.0&amp;RPágina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36" customWidth="1" min="3" max="3"/>
    <col width="22" customWidth="1" min="4" max="4"/>
    <col width="18" customWidth="1" min="5" max="5"/>
    <col width="15" customWidth="1" min="6" max="6"/>
    <col width="16" customWidth="1" min="7" max="7"/>
    <col width="26" customWidth="1" min="8" max="8"/>
    <col width="28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MATRIZ ESTRATÉGICA DE MEDIDAS Y ACCIONES A ADOPTAR - HOJA DE RUTA DE TRANSFORMACIÓN DIGITAL 5.0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Estructura de iniciativas clasificadas por horizonte temporal (Quick Wins, Proyectos Mayores y Apuestas 5.0).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DX-00-GLOBAL | Plan de Acción Consultivo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4" customHeight="1">
      <c r="A6" s="18" t="inlineStr">
        <is>
          <t>CÓDIGO</t>
        </is>
      </c>
      <c r="B6" s="18" t="inlineStr">
        <is>
          <t>HORIZONTE / TIPO DE INICIATIVA</t>
        </is>
      </c>
      <c r="C6" s="18" t="inlineStr">
        <is>
          <t>MEDIDA / ACCIÓN ESTRATÉGICA A ADOPTAR</t>
        </is>
      </c>
      <c r="D6" s="18" t="inlineStr">
        <is>
          <t>DIMENSIÓN IMPACTADA</t>
        </is>
      </c>
      <c r="E6" s="18" t="inlineStr">
        <is>
          <t>RESPONSABLE LÍDER</t>
        </is>
      </c>
      <c r="F6" s="18" t="inlineStr">
        <is>
          <t>PLAZO (SEMANAS)</t>
        </is>
      </c>
      <c r="G6" s="18" t="inlineStr">
        <is>
          <t>ESTADO / SEMÁFORO</t>
        </is>
      </c>
      <c r="H6" s="18" t="inlineStr">
        <is>
          <t>KPI DE ÉXITO ESPERADO</t>
        </is>
      </c>
      <c r="I6" s="18" t="inlineStr">
        <is>
          <t>RECURSOS Y HERRAMIENTAS SUGERIDAS</t>
        </is>
      </c>
    </row>
    <row r="7" ht="36" customHeight="1">
      <c r="A7" s="19" t="inlineStr">
        <is>
          <t>ACT-01</t>
        </is>
      </c>
      <c r="B7" s="11" t="inlineStr">
        <is>
          <t>1. Quick Win (0-4 semanas)</t>
        </is>
      </c>
      <c r="C7" s="12" t="inlineStr">
        <is>
          <t>Estandarización y gobernanza de base de datos de clientes en CRM en la nube.</t>
        </is>
      </c>
      <c r="D7" s="12" t="inlineStr">
        <is>
          <t>Experiencia Cliente</t>
        </is>
      </c>
      <c r="E7" s="30" t="inlineStr">
        <is>
          <t>Líder Comercial</t>
        </is>
      </c>
      <c r="F7" s="30" t="inlineStr">
        <is>
          <t>Semana 1-4</t>
        </is>
      </c>
      <c r="G7" s="10" t="inlineStr">
        <is>
          <t>No Iniciado</t>
        </is>
      </c>
      <c r="H7" s="12" t="inlineStr">
        <is>
          <t>100% registros unificados; cero duplicados.</t>
        </is>
      </c>
      <c r="I7" s="12" t="inlineStr">
        <is>
          <t>HubSpot / Zoho CRM / Google Workspace</t>
        </is>
      </c>
    </row>
    <row r="8" ht="36" customHeight="1">
      <c r="A8" s="22" t="inlineStr">
        <is>
          <t>ACT-02</t>
        </is>
      </c>
      <c r="B8" s="14" t="inlineStr">
        <is>
          <t>1. Quick Win (0-4 semanas)</t>
        </is>
      </c>
      <c r="C8" s="15" t="inlineStr">
        <is>
          <t>Automatización de cotizaciones y facturación electrónica integrada con tesorería.</t>
        </is>
      </c>
      <c r="D8" s="15" t="inlineStr">
        <is>
          <t>Procesos Apoyo</t>
        </is>
      </c>
      <c r="E8" s="31" t="inlineStr">
        <is>
          <t>Líder Financiero</t>
        </is>
      </c>
      <c r="F8" s="31" t="inlineStr">
        <is>
          <t>Semana 2-5</t>
        </is>
      </c>
      <c r="G8" s="13" t="inlineStr">
        <is>
          <t>No Iniciado</t>
        </is>
      </c>
      <c r="H8" s="15" t="inlineStr">
        <is>
          <t>Reducción del 70% en tiempo de emisión.</t>
        </is>
      </c>
      <c r="I8" s="15" t="inlineStr">
        <is>
          <t>Software ERP Cloud / Siigo / Alegra</t>
        </is>
      </c>
    </row>
    <row r="9" ht="36" customHeight="1">
      <c r="A9" s="19" t="inlineStr">
        <is>
          <t>ACT-03</t>
        </is>
      </c>
      <c r="B9" s="11" t="inlineStr">
        <is>
          <t>1. Quick Win (0-4 semanas)</t>
        </is>
      </c>
      <c r="C9" s="12" t="inlineStr">
        <is>
          <t>Implementación de políticas de ciberhigiene y copias de seguridad automáticas en la nube.</t>
        </is>
      </c>
      <c r="D9" s="12" t="inlineStr">
        <is>
          <t>Procesos Apoyo</t>
        </is>
      </c>
      <c r="E9" s="30" t="inlineStr">
        <is>
          <t>Líder TI / Sistemas</t>
        </is>
      </c>
      <c r="F9" s="30" t="inlineStr">
        <is>
          <t>Semana 1-3</t>
        </is>
      </c>
      <c r="G9" s="10" t="inlineStr">
        <is>
          <t>No Iniciado</t>
        </is>
      </c>
      <c r="H9" s="12" t="inlineStr">
        <is>
          <t>100% de respaldos verificados y cifrados.</t>
        </is>
      </c>
      <c r="I9" s="12" t="inlineStr">
        <is>
          <t>Google Cloud / OneDrive / Bitwarden</t>
        </is>
      </c>
    </row>
    <row r="10" ht="36" customHeight="1">
      <c r="A10" s="22" t="inlineStr">
        <is>
          <t>ACT-04</t>
        </is>
      </c>
      <c r="B10" s="14" t="inlineStr">
        <is>
          <t>2. Proyecto Mayor (4-8 semanas)</t>
        </is>
      </c>
      <c r="C10" s="15" t="inlineStr">
        <is>
          <t>Integración omnicanal: WhatsApp Business API, tienda digital y atención centralizada.</t>
        </is>
      </c>
      <c r="D10" s="15" t="inlineStr">
        <is>
          <t>Experiencia Cliente</t>
        </is>
      </c>
      <c r="E10" s="31" t="inlineStr">
        <is>
          <t>Líder Marketing</t>
        </is>
      </c>
      <c r="F10" s="31" t="inlineStr">
        <is>
          <t>Semana 4-8</t>
        </is>
      </c>
      <c r="G10" s="13" t="inlineStr">
        <is>
          <t>No Iniciado</t>
        </is>
      </c>
      <c r="H10" s="15" t="inlineStr">
        <is>
          <t>Tiempo de respuesta a clientes &lt; 5 minutos.</t>
        </is>
      </c>
      <c r="I10" s="15" t="inlineStr">
        <is>
          <t>ManyChat / Trengo / Shopify</t>
        </is>
      </c>
    </row>
    <row r="11" ht="36" customHeight="1">
      <c r="A11" s="19" t="inlineStr">
        <is>
          <t>ACT-05</t>
        </is>
      </c>
      <c r="B11" s="11" t="inlineStr">
        <is>
          <t>2. Proyecto Mayor (4-8 semanas)</t>
        </is>
      </c>
      <c r="C11" s="12" t="inlineStr">
        <is>
          <t>Tablero de control en tiempo real para monitoreo de operaciones y entregas (Dashboard BI).</t>
        </is>
      </c>
      <c r="D11" s="12" t="inlineStr">
        <is>
          <t>Operaciones Core</t>
        </is>
      </c>
      <c r="E11" s="30" t="inlineStr">
        <is>
          <t>Líder Operaciones</t>
        </is>
      </c>
      <c r="F11" s="30" t="inlineStr">
        <is>
          <t>Semana 5-9</t>
        </is>
      </c>
      <c r="G11" s="10" t="inlineStr">
        <is>
          <t>No Iniciado</t>
        </is>
      </c>
      <c r="H11" s="12" t="inlineStr">
        <is>
          <t>Visibilidad 100% de órdenes en proceso.</t>
        </is>
      </c>
      <c r="I11" s="12" t="inlineStr">
        <is>
          <t>Power BI / Looker Studio / Metabase</t>
        </is>
      </c>
    </row>
    <row r="12" ht="36" customHeight="1">
      <c r="A12" s="22" t="inlineStr">
        <is>
          <t>ACT-06</t>
        </is>
      </c>
      <c r="B12" s="14" t="inlineStr">
        <is>
          <t>2. Proyecto Mayor (4-8 semanas)</t>
        </is>
      </c>
      <c r="C12" s="15" t="inlineStr">
        <is>
          <t>Digitalización y flujo de aprobaciones sin papel en compras y gestión de proveedores.</t>
        </is>
      </c>
      <c r="D12" s="15" t="inlineStr">
        <is>
          <t>Procesos Apoyo</t>
        </is>
      </c>
      <c r="E12" s="31" t="inlineStr">
        <is>
          <t>Líder Administrativo</t>
        </is>
      </c>
      <c r="F12" s="31" t="inlineStr">
        <is>
          <t>Semana 6-10</t>
        </is>
      </c>
      <c r="G12" s="13" t="inlineStr">
        <is>
          <t>No Iniciado</t>
        </is>
      </c>
      <c r="H12" s="15" t="inlineStr">
        <is>
          <t>Eliminación del 90% de papel y firmas físicas.</t>
        </is>
      </c>
      <c r="I12" s="15" t="inlineStr">
        <is>
          <t>DocuSign / Make / Zapier</t>
        </is>
      </c>
    </row>
    <row r="13" ht="36" customHeight="1">
      <c r="A13" s="19" t="inlineStr">
        <is>
          <t>ACT-07</t>
        </is>
      </c>
      <c r="B13" s="11" t="inlineStr">
        <is>
          <t>3. Apuesta 5.0 (8-12 semanas)</t>
        </is>
      </c>
      <c r="C13" s="12" t="inlineStr">
        <is>
          <t>Implementación de modelos de analítica predictiva de demanda y mantenimiento preventivo.</t>
        </is>
      </c>
      <c r="D13" s="12" t="inlineStr">
        <is>
          <t>Operaciones Core</t>
        </is>
      </c>
      <c r="E13" s="30" t="inlineStr">
        <is>
          <t>Líder Operaciones / TI</t>
        </is>
      </c>
      <c r="F13" s="30" t="inlineStr">
        <is>
          <t>Semana 8-12</t>
        </is>
      </c>
      <c r="G13" s="10" t="inlineStr">
        <is>
          <t>No Iniciado</t>
        </is>
      </c>
      <c r="H13" s="12" t="inlineStr">
        <is>
          <t>Reducción del 20% en costos de inventario.</t>
        </is>
      </c>
      <c r="I13" s="12" t="inlineStr">
        <is>
          <t>Python / BigQuery / Sensores IoT</t>
        </is>
      </c>
    </row>
    <row r="14" ht="36" customHeight="1">
      <c r="A14" s="22" t="inlineStr">
        <is>
          <t>ACT-08</t>
        </is>
      </c>
      <c r="B14" s="14" t="inlineStr">
        <is>
          <t>3. Apuesta 5.0 (8-12 semanas)</t>
        </is>
      </c>
      <c r="C14" s="15" t="inlineStr">
        <is>
          <t>Diseño y validación de nuevo producto digital o modelo de suscripción recurrente.</t>
        </is>
      </c>
      <c r="D14" s="15" t="inlineStr">
        <is>
          <t>Modelo Negocio</t>
        </is>
      </c>
      <c r="E14" s="31" t="inlineStr">
        <is>
          <t>Gerencia General / Innovación</t>
        </is>
      </c>
      <c r="F14" s="31" t="inlineStr">
        <is>
          <t>Semana 9-12</t>
        </is>
      </c>
      <c r="G14" s="13" t="inlineStr">
        <is>
          <t>No Iniciado</t>
        </is>
      </c>
      <c r="H14" s="15" t="inlineStr">
        <is>
          <t>Primera cohorte de 50 usuarios de pago.</t>
        </is>
      </c>
      <c r="I14" s="15" t="inlineStr">
        <is>
          <t>Lean Startup / Stripe / Bubble</t>
        </is>
      </c>
    </row>
    <row r="15" ht="36" customHeight="1">
      <c r="A15" s="19" t="inlineStr">
        <is>
          <t>ACT-09</t>
        </is>
      </c>
      <c r="B15" s="11" t="inlineStr">
        <is>
          <t>3. Apuesta 5.0 (8-12 semanas)</t>
        </is>
      </c>
      <c r="C15" s="12" t="inlineStr">
        <is>
          <t>Programa de Upskilling en Inteligencia Artificial y adopción de agilismo (Scrum/OKRs).</t>
        </is>
      </c>
      <c r="D15" s="12" t="inlineStr">
        <is>
          <t>Talento &amp; Cultura</t>
        </is>
      </c>
      <c r="E15" s="30" t="inlineStr">
        <is>
          <t>Líder Gestión Humana</t>
        </is>
      </c>
      <c r="F15" s="30" t="inlineStr">
        <is>
          <t>Semana 7-12</t>
        </is>
      </c>
      <c r="G15" s="10" t="inlineStr">
        <is>
          <t>No Iniciado</t>
        </is>
      </c>
      <c r="H15" s="12" t="inlineStr">
        <is>
          <t>80% de colaboradores certificados en IA básica.</t>
        </is>
      </c>
      <c r="I15" s="12" t="inlineStr">
        <is>
          <t>Comunidad 5.0 XPROF / Workshops</t>
        </is>
      </c>
    </row>
  </sheetData>
  <mergeCells count="4">
    <mergeCell ref="A1:I1"/>
    <mergeCell ref="A3:I3"/>
    <mergeCell ref="A4:I4"/>
    <mergeCell ref="A2:I2"/>
  </mergeCells>
  <conditionalFormatting sqref="G7:G15">
    <cfRule type="cellIs" priority="1" operator="equal" dxfId="2">
      <formula>"Completado"</formula>
    </cfRule>
    <cfRule type="cellIs" priority="2" operator="equal" dxfId="1">
      <formula>"En Progreso"</formula>
    </cfRule>
    <cfRule type="cellIs" priority="3" operator="equal" dxfId="0">
      <formula>"Bloqueado"</formula>
    </cfRule>
  </conditionalFormatting>
  <dataValidations count="1">
    <dataValidation sqref="G7:G15" showDropDown="0" showInputMessage="0" showErrorMessage="0" allowBlank="0" type="list">
      <formula1>"No Iniciado,En Progreso,Completado,Bloqueado"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DX-00-GLOBAL | Versión: 2.0&amp;RPágina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view="pageLayout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DASHBOARD DE MANDO INTEGRAL Y RADAR DE MADUREZ 5.0 - DIAGNÓSTICO GLOBAL CONSOLIDADO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4" t="inlineStr">
        <is>
          <t>Propósito: Indicadores directivos consolidados, gráficos nativos comparativos y dictamen estratégico de consultoría.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 ht="17" customHeight="1">
      <c r="A4" s="5" t="inlineStr">
        <is>
          <t>XPROF Empresas 5.0 | Código: DX-00-GLOBAL | Mando Estratégico</t>
        </is>
      </c>
      <c r="B4" s="2" t="n"/>
      <c r="C4" s="2" t="n"/>
      <c r="D4" s="2" t="n"/>
      <c r="E4" s="2" t="n"/>
      <c r="F4" s="2" t="n"/>
      <c r="G4" s="2" t="n"/>
      <c r="H4" s="2" t="n"/>
      <c r="I4" s="2" t="n"/>
    </row>
    <row r="6" ht="20" customHeight="1">
      <c r="A6" s="32" t="inlineStr">
        <is>
          <t>ÍNDICE GLOBAL DE MADUREZ (0 A 5)</t>
        </is>
      </c>
      <c r="B6" s="2" t="n"/>
      <c r="C6" s="32" t="inlineStr">
        <is>
          <t>PROMEDIO CAPACIDADES DIGITALES</t>
        </is>
      </c>
      <c r="D6" s="2" t="n"/>
      <c r="E6" s="32" t="inlineStr">
        <is>
          <t>PROMEDIO CAPACIDADES ORGANIZACIONALES</t>
        </is>
      </c>
      <c r="F6" s="2" t="n"/>
      <c r="G6" s="32" t="inlineStr">
        <is>
          <t>PLAN DE ACCIÓN: TOTAL INICIATIVAS</t>
        </is>
      </c>
      <c r="H6" s="2" t="n"/>
      <c r="I6" s="2" t="n"/>
    </row>
    <row r="7" ht="20" customHeight="1">
      <c r="A7" s="33">
        <f>'Consolidación 360°'!E11</f>
        <v/>
      </c>
      <c r="B7" s="2" t="n"/>
      <c r="C7" s="34">
        <f>'Consolidación 360°'!C11</f>
        <v/>
      </c>
      <c r="D7" s="2" t="n"/>
      <c r="E7" s="34">
        <f>'Consolidación 360°'!D11</f>
        <v/>
      </c>
      <c r="F7" s="2" t="n"/>
      <c r="G7" s="35">
        <f>COUNTA('Plan de Medidas 5.0'!A7:A15)</f>
        <v/>
      </c>
      <c r="H7" s="2" t="n"/>
      <c r="I7" s="2" t="n"/>
    </row>
    <row r="8" ht="20" customHeight="1">
      <c r="A8" s="28">
        <f>'Consolidación 360°'!F11</f>
        <v/>
      </c>
      <c r="B8" s="2" t="n"/>
      <c r="C8" s="36" t="inlineStr">
        <is>
          <t>Herramientas, Cloud, IA y Software</t>
        </is>
      </c>
      <c r="D8" s="2" t="n"/>
      <c r="E8" s="36" t="inlineStr">
        <is>
          <t>Cultura, Talento, Agilidad y Procesos</t>
        </is>
      </c>
      <c r="F8" s="2" t="n"/>
      <c r="G8" s="36" t="inlineStr">
        <is>
          <t>Ruta de Implementación en 12 Semanas</t>
        </is>
      </c>
      <c r="H8" s="2" t="n"/>
      <c r="I8" s="2" t="n"/>
    </row>
    <row r="10" ht="22" customHeight="1">
      <c r="A10" s="6" t="inlineStr">
        <is>
          <t>DICTAMEN DIRECTIVO Y ORIENTACIÓN ESTRATÉGICA DE CONSULTORÍA XPROF</t>
        </is>
      </c>
    </row>
    <row r="11" ht="26" customHeight="1">
      <c r="A11" s="37">
        <f>"🏆 SÍNTESIS ESTRATÉGICA: La organización registra un Índice Global de Madurez de " &amp; TEXT('Consolidación 360°'!E11, "0.00") &amp; " (" &amp; 'Consolidación 360°'!F11 &amp; "). " &amp; IF('Consolidación 360°'!E11&lt;2.5, "La brecha principal radica en la fragmentación de herramientas y procesos manuales. Se requiere ejecutar con urgencia las 3 Victorias Rápidas (Quick Wins) del Plan de Medidas para consolidar bases de datos y control de flujo.", IF('Consolidación 360°'!E11&lt;3.8, "Existe una tracción tecnológica favorable, pero es imperativo sincronizar el back-office con la experiencia omnicanal del cliente y desplegar analítica predictiva.", "La empresa califica como referente de transformación digital. Se aconseja liderar la co-creación en el ecosistema 5.0 y monetizar nuevos modelos basados en Inteligencia Artificial."))</f>
        <v/>
      </c>
      <c r="B11" s="38" t="n"/>
      <c r="C11" s="38" t="n"/>
      <c r="D11" s="38" t="n"/>
      <c r="E11" s="38" t="n"/>
      <c r="F11" s="38" t="n"/>
      <c r="G11" s="38" t="n"/>
      <c r="H11" s="38" t="n"/>
      <c r="I11" s="38" t="n"/>
    </row>
    <row r="12" ht="26" customHeight="1">
      <c r="A12" s="38" t="n"/>
      <c r="B12" s="38" t="n"/>
      <c r="C12" s="38" t="n"/>
      <c r="D12" s="38" t="n"/>
      <c r="E12" s="38" t="n"/>
      <c r="F12" s="38" t="n"/>
      <c r="G12" s="38" t="n"/>
      <c r="H12" s="38" t="n"/>
      <c r="I12" s="38" t="n"/>
    </row>
    <row r="14" ht="20" customHeight="1">
      <c r="A14" s="6" t="inlineStr">
        <is>
          <t>MATRIZ DE MADUREZ POR DIMENSIÓN</t>
        </is>
      </c>
    </row>
    <row r="15" ht="18" customHeight="1">
      <c r="A15" s="39" t="inlineStr">
        <is>
          <t>Dimensión Estratégica</t>
        </is>
      </c>
      <c r="B15" s="17" t="n"/>
      <c r="C15" s="9" t="inlineStr">
        <is>
          <t>Cap. Digital</t>
        </is>
      </c>
      <c r="D15" s="9" t="inlineStr">
        <is>
          <t>Cap. Org.</t>
        </is>
      </c>
    </row>
    <row r="16" ht="20" customHeight="1">
      <c r="A16" s="14" t="inlineStr">
        <is>
          <t>M1. Experiencia Cliente</t>
        </is>
      </c>
      <c r="B16" s="40" t="n"/>
      <c r="C16" s="41">
        <f>'Consolidación 360°'!C7</f>
        <v/>
      </c>
      <c r="D16" s="41">
        <f>'Consolidación 360°'!D7</f>
        <v/>
      </c>
    </row>
    <row r="17" ht="20" customHeight="1">
      <c r="A17" s="11" t="inlineStr">
        <is>
          <t>M2. Operaciones Core</t>
        </is>
      </c>
      <c r="B17" s="8" t="n"/>
      <c r="C17" s="42">
        <f>'Consolidación 360°'!C8</f>
        <v/>
      </c>
      <c r="D17" s="42">
        <f>'Consolidación 360°'!D8</f>
        <v/>
      </c>
    </row>
    <row r="18" ht="20" customHeight="1">
      <c r="A18" s="14" t="inlineStr">
        <is>
          <t>M3. Procesos Apoyo</t>
        </is>
      </c>
      <c r="B18" s="40" t="n"/>
      <c r="C18" s="41">
        <f>'Consolidación 360°'!C9</f>
        <v/>
      </c>
      <c r="D18" s="41">
        <f>'Consolidación 360°'!D9</f>
        <v/>
      </c>
    </row>
    <row r="19" ht="20" customHeight="1">
      <c r="A19" s="11" t="inlineStr">
        <is>
          <t>M4. Modelo Negocio</t>
        </is>
      </c>
      <c r="B19" s="8" t="n"/>
      <c r="C19" s="42">
        <f>'Consolidación 360°'!C10</f>
        <v/>
      </c>
      <c r="D19" s="42">
        <f>'Consolidación 360°'!D10</f>
        <v/>
      </c>
    </row>
  </sheetData>
  <mergeCells count="24">
    <mergeCell ref="C6:D6"/>
    <mergeCell ref="A15:B15"/>
    <mergeCell ref="G6:I6"/>
    <mergeCell ref="A3:I3"/>
    <mergeCell ref="E8:F8"/>
    <mergeCell ref="A6:B6"/>
    <mergeCell ref="A16:B16"/>
    <mergeCell ref="A2:I2"/>
    <mergeCell ref="A7:B7"/>
    <mergeCell ref="A11:I12"/>
    <mergeCell ref="A18:B18"/>
    <mergeCell ref="A4:I4"/>
    <mergeCell ref="E6:F6"/>
    <mergeCell ref="A10:I10"/>
    <mergeCell ref="A17:B17"/>
    <mergeCell ref="A8:B8"/>
    <mergeCell ref="C8:D8"/>
    <mergeCell ref="C7:D7"/>
    <mergeCell ref="E7:F7"/>
    <mergeCell ref="A19:B19"/>
    <mergeCell ref="A1:I1"/>
    <mergeCell ref="G8:I8"/>
    <mergeCell ref="G7:I7"/>
    <mergeCell ref="A14:D14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DX-00-GLOBAL | Versión: 2.0&amp;RPágina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